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3"/>
  </bookViews>
  <sheets>
    <sheet name="% Free Lunch" sheetId="5" r:id="rId1"/>
    <sheet name="% Proficient" sheetId="6" r:id="rId2"/>
    <sheet name="Correlation" sheetId="7" r:id="rId3"/>
    <sheet name="Elem" sheetId="1" r:id="rId4"/>
    <sheet name="Sheet2" sheetId="2" r:id="rId5"/>
    <sheet name="Sheet3" sheetId="3" r:id="rId6"/>
  </sheets>
  <definedNames>
    <definedName name="_xlnm._FilterDatabase" localSheetId="3" hidden="1">Elem!$A$1:$O$23</definedName>
  </definedNames>
  <calcPr calcId="145621"/>
</workbook>
</file>

<file path=xl/calcChain.xml><?xml version="1.0" encoding="utf-8"?>
<calcChain xmlns="http://schemas.openxmlformats.org/spreadsheetml/2006/main">
  <c r="R4" i="1" l="1"/>
  <c r="R5" i="1" s="1"/>
  <c r="R6" i="1" s="1"/>
  <c r="R7" i="1" s="1"/>
  <c r="R8" i="1" s="1"/>
  <c r="R9" i="1" s="1"/>
  <c r="R10" i="1" s="1"/>
  <c r="R11" i="1" s="1"/>
  <c r="R3" i="1"/>
  <c r="Q4" i="1"/>
  <c r="Q5" i="1" s="1"/>
  <c r="Q6" i="1" s="1"/>
  <c r="Q7" i="1" s="1"/>
  <c r="Q8" i="1" s="1"/>
  <c r="Q9" i="1" s="1"/>
  <c r="Q10" i="1" s="1"/>
  <c r="Q11" i="1" s="1"/>
  <c r="Q3" i="1"/>
  <c r="M24" i="1" l="1"/>
  <c r="O24" i="1"/>
  <c r="M7" i="1" l="1"/>
  <c r="M23" i="1"/>
  <c r="M20" i="1"/>
  <c r="M14" i="1"/>
  <c r="N14" i="1" s="1"/>
  <c r="M12" i="1"/>
  <c r="N12" i="1" s="1"/>
  <c r="M16" i="1"/>
  <c r="N16" i="1" s="1"/>
  <c r="M10" i="1"/>
  <c r="M19" i="1"/>
  <c r="M15" i="1"/>
  <c r="N15" i="1" s="1"/>
  <c r="M2" i="1"/>
  <c r="M5" i="1"/>
  <c r="M6" i="1"/>
  <c r="N6" i="1" s="1"/>
  <c r="M9" i="1"/>
  <c r="M21" i="1"/>
  <c r="N21" i="1" s="1"/>
  <c r="M22" i="1"/>
  <c r="M13" i="1"/>
  <c r="M18" i="1"/>
  <c r="N18" i="1" s="1"/>
  <c r="M8" i="1"/>
  <c r="M17" i="1"/>
  <c r="M3" i="1"/>
  <c r="N3" i="1" s="1"/>
  <c r="M4" i="1"/>
  <c r="N4" i="1" s="1"/>
  <c r="M11" i="1"/>
  <c r="N11" i="1" s="1"/>
  <c r="L7" i="1"/>
  <c r="L23" i="1"/>
  <c r="L20" i="1"/>
  <c r="L14" i="1"/>
  <c r="L12" i="1"/>
  <c r="L16" i="1"/>
  <c r="L10" i="1"/>
  <c r="L19" i="1"/>
  <c r="N19" i="1" s="1"/>
  <c r="L15" i="1"/>
  <c r="L2" i="1"/>
  <c r="L5" i="1"/>
  <c r="L6" i="1"/>
  <c r="L9" i="1"/>
  <c r="L21" i="1"/>
  <c r="L22" i="1"/>
  <c r="N22" i="1" s="1"/>
  <c r="L13" i="1"/>
  <c r="N13" i="1" s="1"/>
  <c r="L18" i="1"/>
  <c r="L8" i="1"/>
  <c r="L17" i="1"/>
  <c r="L3" i="1"/>
  <c r="L4" i="1"/>
  <c r="L11" i="1"/>
  <c r="N10" i="1" l="1"/>
  <c r="N9" i="1"/>
  <c r="N17" i="1"/>
  <c r="N5" i="1"/>
  <c r="N20" i="1"/>
  <c r="N8" i="1"/>
  <c r="N2" i="1"/>
  <c r="N23" i="1"/>
  <c r="N7" i="1"/>
</calcChain>
</file>

<file path=xl/sharedStrings.xml><?xml version="1.0" encoding="utf-8"?>
<sst xmlns="http://schemas.openxmlformats.org/spreadsheetml/2006/main" count="94" uniqueCount="63">
  <si>
    <t>School No</t>
  </si>
  <si>
    <t>Grade</t>
  </si>
  <si>
    <t>2013 Total N</t>
  </si>
  <si>
    <t>2014 Total N</t>
  </si>
  <si>
    <t>0738</t>
  </si>
  <si>
    <t>BELMONT ES</t>
  </si>
  <si>
    <t>03</t>
  </si>
  <si>
    <t>0756</t>
  </si>
  <si>
    <t>BEN FRANK ES</t>
  </si>
  <si>
    <t>0822</t>
  </si>
  <si>
    <t>BESSEMER ELEM</t>
  </si>
  <si>
    <t>0860</t>
  </si>
  <si>
    <t>BEULAH HEIGHT</t>
  </si>
  <si>
    <t>0954</t>
  </si>
  <si>
    <t>BRADFORD ES</t>
  </si>
  <si>
    <t>1304</t>
  </si>
  <si>
    <t>CARLILE ES</t>
  </si>
  <si>
    <t>1488</t>
  </si>
  <si>
    <t>CHAVEZ HUERTA</t>
  </si>
  <si>
    <t>1504</t>
  </si>
  <si>
    <t>GOODNIGHT ES</t>
  </si>
  <si>
    <t>1828</t>
  </si>
  <si>
    <t>COLUMBIAN EL</t>
  </si>
  <si>
    <t>2438</t>
  </si>
  <si>
    <t>EVA R BACA ES</t>
  </si>
  <si>
    <t>2620</t>
  </si>
  <si>
    <t>FOUNTAIN INTE</t>
  </si>
  <si>
    <t>3724</t>
  </si>
  <si>
    <t>HAAFF ES</t>
  </si>
  <si>
    <t>3924</t>
  </si>
  <si>
    <t>HERITAGE SCH</t>
  </si>
  <si>
    <t>3976</t>
  </si>
  <si>
    <t>HIGHLAND PARK</t>
  </si>
  <si>
    <t>4302</t>
  </si>
  <si>
    <t>IRVING ES</t>
  </si>
  <si>
    <t>5916</t>
  </si>
  <si>
    <t>MINNEQUA ES</t>
  </si>
  <si>
    <t>6132</t>
  </si>
  <si>
    <t>MORTON ES</t>
  </si>
  <si>
    <t>6770</t>
  </si>
  <si>
    <t>PARK VIEW ES</t>
  </si>
  <si>
    <t>7209</t>
  </si>
  <si>
    <t>PUEBLO CHARTE</t>
  </si>
  <si>
    <t>8030</t>
  </si>
  <si>
    <t>SOMERLID ES</t>
  </si>
  <si>
    <t>8116</t>
  </si>
  <si>
    <t>SOUTH PARK ES</t>
  </si>
  <si>
    <t>8402</t>
  </si>
  <si>
    <t>SUNSET PARK E</t>
  </si>
  <si>
    <t>2014 % Prof &amp; Adv Math</t>
  </si>
  <si>
    <t>2013 % Prof &amp; Adv Math</t>
  </si>
  <si>
    <t>2013 % Prof &amp; Adv Writing</t>
  </si>
  <si>
    <t>2014 % Prof &amp; Adv Writing</t>
  </si>
  <si>
    <t>2013 % Prof &amp; Adv Reading</t>
  </si>
  <si>
    <t>2014 % Prof &amp; Adv Reading</t>
  </si>
  <si>
    <t>% Free-Reduced Lunch</t>
  </si>
  <si>
    <t>School Name</t>
  </si>
  <si>
    <t>2013 Combined</t>
  </si>
  <si>
    <t>2014 Combined</t>
  </si>
  <si>
    <t>Change</t>
  </si>
  <si>
    <t>Bin</t>
  </si>
  <si>
    <t>More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</si>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</sst>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0" fontId="0" fillId="0" borderId="0" xfId="0" applyNumberFormat="1"/>
    <xf numFmtId="0" fontId="0" fillId="2" borderId="0" xfId="0" applyFill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'% Free Lunch'!$A$2:$A$12</c:f>
              <c:strCach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More</c:v>
                </c:pt>
              </c:strCache>
            </c:strRef>
          </c:cat>
          <c:val>
            <c:numRef>
              <c:f>'% Free Lunch'!$B$2:$B$12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99616"/>
        <c:axId val="86001152"/>
      </c:barChart>
      <c:catAx>
        <c:axId val="8599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6001152"/>
        <c:crosses val="autoZero"/>
        <c:auto val="1"/>
        <c:lblAlgn val="ctr"/>
        <c:lblOffset val="100"/>
        <c:noMultiLvlLbl val="0"/>
      </c:catAx>
      <c:valAx>
        <c:axId val="86001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5999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'% Proficient'!$A$2:$A$12</c:f>
              <c:strCach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More</c:v>
                </c:pt>
              </c:strCache>
            </c:strRef>
          </c:cat>
          <c:val>
            <c:numRef>
              <c:f>'% Proficient'!$B$2:$B$12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47712"/>
        <c:axId val="110549248"/>
      </c:barChart>
      <c:catAx>
        <c:axId val="11054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0549248"/>
        <c:crosses val="autoZero"/>
        <c:auto val="1"/>
        <c:lblAlgn val="ctr"/>
        <c:lblOffset val="100"/>
        <c:noMultiLvlLbl val="0"/>
      </c:catAx>
      <c:valAx>
        <c:axId val="110549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547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180975</xdr:rowOff>
    </xdr:from>
    <xdr:to>
      <xdr:col>20</xdr:col>
      <xdr:colOff>85725</xdr:colOff>
      <xdr:row>30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0</xdr:row>
      <xdr:rowOff>180974</xdr:rowOff>
    </xdr:from>
    <xdr:to>
      <xdr:col>17</xdr:col>
      <xdr:colOff>342899</xdr:colOff>
      <xdr:row>24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B12"/>
    </sheetView>
  </sheetViews>
  <sheetFormatPr defaultRowHeight="15" x14ac:dyDescent="0.25"/>
  <sheetData>
    <row r="1" spans="1:2" x14ac:dyDescent="0.25">
      <c r="A1" s="10" t="s">
        <v>60</v>
      </c>
      <c r="B1" s="10" t="s">
        <v>62</v>
      </c>
    </row>
    <row r="2" spans="1:2" x14ac:dyDescent="0.25">
      <c r="A2" s="7">
        <v>0.1</v>
      </c>
      <c r="B2" s="8">
        <v>0</v>
      </c>
    </row>
    <row r="3" spans="1:2" x14ac:dyDescent="0.25">
      <c r="A3" s="7">
        <v>0.2</v>
      </c>
      <c r="B3" s="8">
        <v>0</v>
      </c>
    </row>
    <row r="4" spans="1:2" x14ac:dyDescent="0.25">
      <c r="A4" s="7">
        <v>0.30000000000000004</v>
      </c>
      <c r="B4" s="8">
        <v>0</v>
      </c>
    </row>
    <row r="5" spans="1:2" x14ac:dyDescent="0.25">
      <c r="A5" s="7">
        <v>0.4</v>
      </c>
      <c r="B5" s="8">
        <v>1</v>
      </c>
    </row>
    <row r="6" spans="1:2" x14ac:dyDescent="0.25">
      <c r="A6" s="7">
        <v>0.5</v>
      </c>
      <c r="B6" s="8">
        <v>0</v>
      </c>
    </row>
    <row r="7" spans="1:2" x14ac:dyDescent="0.25">
      <c r="A7" s="7">
        <v>0.6</v>
      </c>
      <c r="B7" s="8">
        <v>3</v>
      </c>
    </row>
    <row r="8" spans="1:2" x14ac:dyDescent="0.25">
      <c r="A8" s="7">
        <v>0.7</v>
      </c>
      <c r="B8" s="8">
        <v>4</v>
      </c>
    </row>
    <row r="9" spans="1:2" x14ac:dyDescent="0.25">
      <c r="A9" s="7">
        <v>0.79999999999999993</v>
      </c>
      <c r="B9" s="8">
        <v>4</v>
      </c>
    </row>
    <row r="10" spans="1:2" x14ac:dyDescent="0.25">
      <c r="A10" s="7">
        <v>0.89999999999999991</v>
      </c>
      <c r="B10" s="8">
        <v>6</v>
      </c>
    </row>
    <row r="11" spans="1:2" x14ac:dyDescent="0.25">
      <c r="A11" s="7">
        <v>0.99999999999999989</v>
      </c>
      <c r="B11" s="8">
        <v>4</v>
      </c>
    </row>
    <row r="12" spans="1:2" ht="15.75" thickBot="1" x14ac:dyDescent="0.3">
      <c r="A12" s="9" t="s">
        <v>61</v>
      </c>
      <c r="B12" s="9">
        <v>0</v>
      </c>
    </row>
  </sheetData>
  <sortState ref="A2:A11">
    <sortCondition ref="A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B12"/>
    </sheetView>
  </sheetViews>
  <sheetFormatPr defaultRowHeight="15" x14ac:dyDescent="0.25"/>
  <sheetData>
    <row r="1" spans="1:2" x14ac:dyDescent="0.25">
      <c r="A1" s="10" t="s">
        <v>60</v>
      </c>
      <c r="B1" s="10" t="s">
        <v>62</v>
      </c>
    </row>
    <row r="2" spans="1:2" x14ac:dyDescent="0.25">
      <c r="A2" s="7">
        <v>10</v>
      </c>
      <c r="B2" s="8">
        <v>0</v>
      </c>
    </row>
    <row r="3" spans="1:2" x14ac:dyDescent="0.25">
      <c r="A3" s="7">
        <v>20</v>
      </c>
      <c r="B3" s="8">
        <v>0</v>
      </c>
    </row>
    <row r="4" spans="1:2" x14ac:dyDescent="0.25">
      <c r="A4" s="7">
        <v>30</v>
      </c>
      <c r="B4" s="8">
        <v>1</v>
      </c>
    </row>
    <row r="5" spans="1:2" x14ac:dyDescent="0.25">
      <c r="A5" s="7">
        <v>40</v>
      </c>
      <c r="B5" s="8">
        <v>2</v>
      </c>
    </row>
    <row r="6" spans="1:2" x14ac:dyDescent="0.25">
      <c r="A6" s="7">
        <v>50</v>
      </c>
      <c r="B6" s="8">
        <v>3</v>
      </c>
    </row>
    <row r="7" spans="1:2" x14ac:dyDescent="0.25">
      <c r="A7" s="7">
        <v>60</v>
      </c>
      <c r="B7" s="8">
        <v>3</v>
      </c>
    </row>
    <row r="8" spans="1:2" x14ac:dyDescent="0.25">
      <c r="A8" s="7">
        <v>70</v>
      </c>
      <c r="B8" s="8">
        <v>6</v>
      </c>
    </row>
    <row r="9" spans="1:2" x14ac:dyDescent="0.25">
      <c r="A9" s="7">
        <v>80</v>
      </c>
      <c r="B9" s="8">
        <v>4</v>
      </c>
    </row>
    <row r="10" spans="1:2" x14ac:dyDescent="0.25">
      <c r="A10" s="7">
        <v>90</v>
      </c>
      <c r="B10" s="8">
        <v>3</v>
      </c>
    </row>
    <row r="11" spans="1:2" x14ac:dyDescent="0.25">
      <c r="A11" s="7">
        <v>100</v>
      </c>
      <c r="B11" s="8">
        <v>0</v>
      </c>
    </row>
    <row r="12" spans="1:2" ht="15.75" thickBot="1" x14ac:dyDescent="0.3">
      <c r="A12" s="9" t="s">
        <v>61</v>
      </c>
      <c r="B12" s="9">
        <v>0</v>
      </c>
    </row>
  </sheetData>
  <sortState ref="A2:A11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D7" sqref="D7"/>
    </sheetView>
  </sheetViews>
  <sheetFormatPr defaultRowHeight="15" x14ac:dyDescent="0.25"/>
  <cols>
    <col min="1" max="1" width="21.42578125" bestFit="1" customWidth="1"/>
  </cols>
  <sheetData>
    <row r="1" spans="1:3" x14ac:dyDescent="0.25">
      <c r="A1" s="10"/>
      <c r="B1" s="10" t="s">
        <v>55</v>
      </c>
      <c r="C1" s="10" t="s">
        <v>58</v>
      </c>
    </row>
    <row r="2" spans="1:3" x14ac:dyDescent="0.25">
      <c r="A2" s="8" t="s">
        <v>55</v>
      </c>
      <c r="B2" s="8">
        <v>1</v>
      </c>
      <c r="C2" s="8"/>
    </row>
    <row r="3" spans="1:3" ht="15.75" thickBot="1" x14ac:dyDescent="0.3">
      <c r="A3" s="9" t="s">
        <v>58</v>
      </c>
      <c r="B3" s="9">
        <v>-0.78473796822994457</v>
      </c>
      <c r="C3" s="9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R15" sqref="R15"/>
    </sheetView>
  </sheetViews>
  <sheetFormatPr defaultRowHeight="15" x14ac:dyDescent="0.25"/>
  <cols>
    <col min="1" max="1" width="6.85546875" bestFit="1" customWidth="1"/>
    <col min="2" max="2" width="17.140625" bestFit="1" customWidth="1"/>
    <col min="3" max="3" width="6.28515625" bestFit="1" customWidth="1"/>
    <col min="6" max="6" width="10.7109375" customWidth="1"/>
    <col min="7" max="7" width="10.5703125" customWidth="1"/>
    <col min="8" max="8" width="10.28515625" customWidth="1"/>
    <col min="9" max="9" width="10.5703125" customWidth="1"/>
    <col min="10" max="10" width="10.140625" customWidth="1"/>
    <col min="11" max="11" width="10.5703125" customWidth="1"/>
    <col min="12" max="12" width="10.140625" bestFit="1" customWidth="1"/>
    <col min="13" max="14" width="10.140625" customWidth="1"/>
    <col min="15" max="15" width="15.5703125" bestFit="1" customWidth="1"/>
  </cols>
  <sheetData>
    <row r="1" spans="1:18" ht="60" x14ac:dyDescent="0.25">
      <c r="A1" s="5" t="s">
        <v>0</v>
      </c>
      <c r="B1" s="5" t="s">
        <v>56</v>
      </c>
      <c r="C1" s="5" t="s">
        <v>1</v>
      </c>
      <c r="D1" s="5" t="s">
        <v>2</v>
      </c>
      <c r="E1" s="5" t="s">
        <v>3</v>
      </c>
      <c r="F1" s="6" t="s">
        <v>50</v>
      </c>
      <c r="G1" s="6" t="s">
        <v>49</v>
      </c>
      <c r="H1" s="6" t="s">
        <v>51</v>
      </c>
      <c r="I1" s="6" t="s">
        <v>52</v>
      </c>
      <c r="J1" s="6" t="s">
        <v>53</v>
      </c>
      <c r="K1" s="6" t="s">
        <v>54</v>
      </c>
      <c r="L1" s="6" t="s">
        <v>57</v>
      </c>
      <c r="M1" s="6" t="s">
        <v>58</v>
      </c>
      <c r="N1" s="6" t="s">
        <v>59</v>
      </c>
      <c r="O1" s="5" t="s">
        <v>55</v>
      </c>
      <c r="P1" s="3" t="s">
        <v>58</v>
      </c>
      <c r="Q1" s="6" t="s">
        <v>60</v>
      </c>
      <c r="R1" s="6" t="s">
        <v>60</v>
      </c>
    </row>
    <row r="2" spans="1:18" x14ac:dyDescent="0.25">
      <c r="A2" t="s">
        <v>25</v>
      </c>
      <c r="B2" t="s">
        <v>26</v>
      </c>
      <c r="C2" s="1" t="s">
        <v>6</v>
      </c>
      <c r="D2" s="1">
        <v>96</v>
      </c>
      <c r="E2" s="1">
        <v>95</v>
      </c>
      <c r="F2" s="2">
        <v>85.416667000000004</v>
      </c>
      <c r="G2" s="2">
        <v>91.578946999999999</v>
      </c>
      <c r="H2" s="3">
        <v>76.041667000000004</v>
      </c>
      <c r="I2" s="3">
        <v>77.894737000000006</v>
      </c>
      <c r="J2" s="3">
        <v>88.541667000000004</v>
      </c>
      <c r="K2" s="3">
        <v>92.631579000000002</v>
      </c>
      <c r="L2" s="3">
        <f t="shared" ref="L2:L23" si="0">(F2+H2+J2)/3</f>
        <v>83.333333666666661</v>
      </c>
      <c r="M2" s="3">
        <f t="shared" ref="M2:M23" si="1">(G2+I2+K2)/3</f>
        <v>87.368420999999998</v>
      </c>
      <c r="N2" s="3">
        <f t="shared" ref="N2:N23" si="2">M2-L2</f>
        <v>4.0350873333333368</v>
      </c>
      <c r="O2" s="4">
        <v>0.33838400000000002</v>
      </c>
      <c r="P2" s="3">
        <v>87.368420999999998</v>
      </c>
      <c r="Q2">
        <v>0.1</v>
      </c>
      <c r="R2">
        <v>10</v>
      </c>
    </row>
    <row r="3" spans="1:18" x14ac:dyDescent="0.25">
      <c r="A3" t="s">
        <v>45</v>
      </c>
      <c r="B3" t="s">
        <v>46</v>
      </c>
      <c r="C3" s="1" t="s">
        <v>6</v>
      </c>
      <c r="D3" s="1">
        <v>47</v>
      </c>
      <c r="E3" s="1">
        <v>43</v>
      </c>
      <c r="F3" s="2">
        <v>87.234043</v>
      </c>
      <c r="G3" s="2">
        <v>90.697674000000006</v>
      </c>
      <c r="H3" s="3">
        <v>57.446809000000002</v>
      </c>
      <c r="I3" s="3">
        <v>62.790697999999999</v>
      </c>
      <c r="J3" s="3">
        <v>89.361701999999994</v>
      </c>
      <c r="K3" s="3">
        <v>90.697674000000006</v>
      </c>
      <c r="L3" s="3">
        <f t="shared" si="0"/>
        <v>78.014184666666665</v>
      </c>
      <c r="M3" s="3">
        <f t="shared" si="1"/>
        <v>81.395348666666663</v>
      </c>
      <c r="N3" s="3">
        <f t="shared" si="2"/>
        <v>3.3811639999999983</v>
      </c>
      <c r="O3" s="4">
        <v>0.7</v>
      </c>
      <c r="P3" s="3">
        <v>81.395348666666663</v>
      </c>
      <c r="Q3">
        <f>Q2+0.1</f>
        <v>0.2</v>
      </c>
      <c r="R3">
        <f>R2+10</f>
        <v>20</v>
      </c>
    </row>
    <row r="4" spans="1:18" x14ac:dyDescent="0.25">
      <c r="A4" t="s">
        <v>47</v>
      </c>
      <c r="B4" t="s">
        <v>48</v>
      </c>
      <c r="C4" s="1" t="s">
        <v>6</v>
      </c>
      <c r="D4" s="1">
        <v>70</v>
      </c>
      <c r="E4" s="1">
        <v>71</v>
      </c>
      <c r="F4" s="2">
        <v>57.142856999999999</v>
      </c>
      <c r="G4" s="2">
        <v>88.732393999999999</v>
      </c>
      <c r="H4" s="3">
        <v>42.028986000000003</v>
      </c>
      <c r="I4" s="3">
        <v>67.605633999999995</v>
      </c>
      <c r="J4" s="3">
        <v>60</v>
      </c>
      <c r="K4" s="3">
        <v>87.5</v>
      </c>
      <c r="L4" s="3">
        <f t="shared" si="0"/>
        <v>53.057280999999996</v>
      </c>
      <c r="M4" s="3">
        <f t="shared" si="1"/>
        <v>81.279342666666665</v>
      </c>
      <c r="N4" s="3">
        <f t="shared" si="2"/>
        <v>28.222061666666669</v>
      </c>
      <c r="O4" s="4">
        <v>0.59297500000000003</v>
      </c>
      <c r="P4" s="3">
        <v>81.279342666666665</v>
      </c>
      <c r="Q4">
        <f t="shared" ref="Q4:Q11" si="3">Q3+0.1</f>
        <v>0.30000000000000004</v>
      </c>
      <c r="R4">
        <f t="shared" ref="R4:R11" si="4">R3+10</f>
        <v>30</v>
      </c>
    </row>
    <row r="5" spans="1:18" x14ac:dyDescent="0.25">
      <c r="A5" t="s">
        <v>27</v>
      </c>
      <c r="B5" t="s">
        <v>28</v>
      </c>
      <c r="C5" s="1" t="s">
        <v>6</v>
      </c>
      <c r="D5" s="1">
        <v>40</v>
      </c>
      <c r="E5" s="1">
        <v>50</v>
      </c>
      <c r="F5" s="2">
        <v>75</v>
      </c>
      <c r="G5" s="2">
        <v>84</v>
      </c>
      <c r="H5" s="3">
        <v>65</v>
      </c>
      <c r="I5" s="3">
        <v>66</v>
      </c>
      <c r="J5" s="3">
        <v>85</v>
      </c>
      <c r="K5" s="3">
        <v>90</v>
      </c>
      <c r="L5" s="3">
        <f t="shared" si="0"/>
        <v>75</v>
      </c>
      <c r="M5" s="3">
        <f t="shared" si="1"/>
        <v>80</v>
      </c>
      <c r="N5" s="3">
        <f t="shared" si="2"/>
        <v>5</v>
      </c>
      <c r="O5" s="4">
        <v>0.65676599999999996</v>
      </c>
      <c r="P5" s="3">
        <v>80</v>
      </c>
      <c r="Q5">
        <f t="shared" si="3"/>
        <v>0.4</v>
      </c>
      <c r="R5">
        <f t="shared" si="4"/>
        <v>40</v>
      </c>
    </row>
    <row r="6" spans="1:18" x14ac:dyDescent="0.25">
      <c r="A6" t="s">
        <v>29</v>
      </c>
      <c r="B6" t="s">
        <v>30</v>
      </c>
      <c r="C6" s="1" t="s">
        <v>6</v>
      </c>
      <c r="D6" s="1">
        <v>51</v>
      </c>
      <c r="E6" s="1">
        <v>57</v>
      </c>
      <c r="F6" s="2">
        <v>74.509804000000003</v>
      </c>
      <c r="G6" s="2">
        <v>75.438596000000004</v>
      </c>
      <c r="H6" s="3">
        <v>52.941175999999999</v>
      </c>
      <c r="I6" s="3">
        <v>52.631579000000002</v>
      </c>
      <c r="J6" s="3">
        <v>72.549019999999999</v>
      </c>
      <c r="K6" s="3">
        <v>84.482759000000001</v>
      </c>
      <c r="L6" s="3">
        <f t="shared" si="0"/>
        <v>66.666666666666671</v>
      </c>
      <c r="M6" s="3">
        <f t="shared" si="1"/>
        <v>70.850977999999998</v>
      </c>
      <c r="N6" s="3">
        <f t="shared" si="2"/>
        <v>4.1843113333333264</v>
      </c>
      <c r="O6" s="4">
        <v>0.77806799999999998</v>
      </c>
      <c r="P6" s="3">
        <v>70.850977999999998</v>
      </c>
      <c r="Q6">
        <f t="shared" si="3"/>
        <v>0.5</v>
      </c>
      <c r="R6">
        <f t="shared" si="4"/>
        <v>50</v>
      </c>
    </row>
    <row r="7" spans="1:18" x14ac:dyDescent="0.25">
      <c r="A7" t="s">
        <v>7</v>
      </c>
      <c r="B7" t="s">
        <v>8</v>
      </c>
      <c r="C7" s="1" t="s">
        <v>6</v>
      </c>
      <c r="D7" s="1">
        <v>69</v>
      </c>
      <c r="E7" s="1">
        <v>66</v>
      </c>
      <c r="F7" s="2">
        <v>82.608695999999995</v>
      </c>
      <c r="G7" s="2">
        <v>81.818181999999993</v>
      </c>
      <c r="H7" s="3">
        <v>57.971013999999997</v>
      </c>
      <c r="I7" s="3">
        <v>48.484848</v>
      </c>
      <c r="J7" s="3">
        <v>78.260869999999997</v>
      </c>
      <c r="K7" s="3">
        <v>81.538461999999996</v>
      </c>
      <c r="L7" s="3">
        <f t="shared" si="0"/>
        <v>72.946860000000001</v>
      </c>
      <c r="M7" s="3">
        <f t="shared" si="1"/>
        <v>70.613830666666658</v>
      </c>
      <c r="N7" s="3">
        <f t="shared" si="2"/>
        <v>-2.3330293333333429</v>
      </c>
      <c r="O7" s="4">
        <v>0.81585099999999999</v>
      </c>
      <c r="P7" s="3">
        <v>70.613830666666658</v>
      </c>
      <c r="Q7">
        <f t="shared" si="3"/>
        <v>0.6</v>
      </c>
      <c r="R7">
        <f t="shared" si="4"/>
        <v>60</v>
      </c>
    </row>
    <row r="8" spans="1:18" x14ac:dyDescent="0.25">
      <c r="A8" t="s">
        <v>41</v>
      </c>
      <c r="B8" t="s">
        <v>42</v>
      </c>
      <c r="C8" s="1" t="s">
        <v>6</v>
      </c>
      <c r="D8" s="1">
        <v>48</v>
      </c>
      <c r="E8" s="1">
        <v>48</v>
      </c>
      <c r="F8" s="2">
        <v>62.5</v>
      </c>
      <c r="G8" s="2">
        <v>81.25</v>
      </c>
      <c r="H8" s="3">
        <v>33.333333000000003</v>
      </c>
      <c r="I8" s="3">
        <v>50</v>
      </c>
      <c r="J8" s="3">
        <v>64.583332999999996</v>
      </c>
      <c r="K8" s="3">
        <v>79.166667000000004</v>
      </c>
      <c r="L8" s="3">
        <f t="shared" si="0"/>
        <v>53.472222000000009</v>
      </c>
      <c r="M8" s="3">
        <f t="shared" si="1"/>
        <v>70.138889000000006</v>
      </c>
      <c r="N8" s="3">
        <f t="shared" si="2"/>
        <v>16.666666999999997</v>
      </c>
      <c r="O8" s="4">
        <v>0.6</v>
      </c>
      <c r="P8" s="3">
        <v>70.138889000000006</v>
      </c>
      <c r="Q8">
        <f t="shared" si="3"/>
        <v>0.7</v>
      </c>
      <c r="R8">
        <f t="shared" si="4"/>
        <v>70</v>
      </c>
    </row>
    <row r="9" spans="1:18" x14ac:dyDescent="0.25">
      <c r="A9" t="s">
        <v>31</v>
      </c>
      <c r="B9" t="s">
        <v>32</v>
      </c>
      <c r="C9" s="1" t="s">
        <v>6</v>
      </c>
      <c r="D9" s="1">
        <v>79</v>
      </c>
      <c r="E9" s="1">
        <v>74</v>
      </c>
      <c r="F9" s="2">
        <v>69.620253000000005</v>
      </c>
      <c r="G9" s="2">
        <v>74.324324000000004</v>
      </c>
      <c r="H9" s="3">
        <v>60.759493999999997</v>
      </c>
      <c r="I9" s="3">
        <v>55.405405000000002</v>
      </c>
      <c r="J9" s="3">
        <v>80</v>
      </c>
      <c r="K9" s="3">
        <v>79.452055000000001</v>
      </c>
      <c r="L9" s="3">
        <f t="shared" si="0"/>
        <v>70.126582333333332</v>
      </c>
      <c r="M9" s="3">
        <f t="shared" si="1"/>
        <v>69.727261333333345</v>
      </c>
      <c r="N9" s="3">
        <f t="shared" si="2"/>
        <v>-0.39932099999998627</v>
      </c>
      <c r="O9" s="4">
        <v>0.66366899999999995</v>
      </c>
      <c r="P9" s="3">
        <v>69.727261333333345</v>
      </c>
      <c r="Q9">
        <f t="shared" si="3"/>
        <v>0.79999999999999993</v>
      </c>
      <c r="R9">
        <f t="shared" si="4"/>
        <v>80</v>
      </c>
    </row>
    <row r="10" spans="1:18" x14ac:dyDescent="0.25">
      <c r="A10" t="s">
        <v>19</v>
      </c>
      <c r="B10" t="s">
        <v>20</v>
      </c>
      <c r="C10" s="1" t="s">
        <v>6</v>
      </c>
      <c r="D10" s="1">
        <v>67</v>
      </c>
      <c r="E10" s="1">
        <v>83</v>
      </c>
      <c r="F10" s="2">
        <v>74.626866000000007</v>
      </c>
      <c r="G10" s="2">
        <v>72.289157000000003</v>
      </c>
      <c r="H10" s="3">
        <v>65.671642000000006</v>
      </c>
      <c r="I10" s="3">
        <v>62.650601999999999</v>
      </c>
      <c r="J10" s="3">
        <v>88.235293999999996</v>
      </c>
      <c r="K10" s="3">
        <v>71.428571000000005</v>
      </c>
      <c r="L10" s="3">
        <f t="shared" si="0"/>
        <v>76.177934000000008</v>
      </c>
      <c r="M10" s="3">
        <f t="shared" si="1"/>
        <v>68.789443333333338</v>
      </c>
      <c r="N10" s="3">
        <f t="shared" si="2"/>
        <v>-7.3884906666666694</v>
      </c>
      <c r="O10" s="4">
        <v>0.59882000000000002</v>
      </c>
      <c r="P10" s="3">
        <v>68.789443333333338</v>
      </c>
      <c r="Q10">
        <f t="shared" si="3"/>
        <v>0.89999999999999991</v>
      </c>
      <c r="R10">
        <f t="shared" si="4"/>
        <v>90</v>
      </c>
    </row>
    <row r="11" spans="1:18" x14ac:dyDescent="0.25">
      <c r="A11" t="s">
        <v>4</v>
      </c>
      <c r="B11" t="s">
        <v>5</v>
      </c>
      <c r="C11" s="1" t="s">
        <v>6</v>
      </c>
      <c r="D11" s="1">
        <v>77</v>
      </c>
      <c r="E11" s="1">
        <v>73</v>
      </c>
      <c r="F11" s="2">
        <v>76.623377000000005</v>
      </c>
      <c r="G11" s="2">
        <v>78.082192000000006</v>
      </c>
      <c r="H11" s="3">
        <v>55.844155999999998</v>
      </c>
      <c r="I11" s="3">
        <v>52.054794999999999</v>
      </c>
      <c r="J11" s="3">
        <v>78.947367999999997</v>
      </c>
      <c r="K11" s="3">
        <v>73.972603000000007</v>
      </c>
      <c r="L11" s="3">
        <f t="shared" si="0"/>
        <v>70.471633666666662</v>
      </c>
      <c r="M11" s="3">
        <f t="shared" si="1"/>
        <v>68.036530000000013</v>
      </c>
      <c r="N11" s="3">
        <f t="shared" si="2"/>
        <v>-2.4351036666666488</v>
      </c>
      <c r="O11" s="4">
        <v>0.66595300000000002</v>
      </c>
      <c r="P11" s="3">
        <v>68.036530000000013</v>
      </c>
      <c r="Q11">
        <f t="shared" si="3"/>
        <v>0.99999999999999989</v>
      </c>
      <c r="R11">
        <f t="shared" si="4"/>
        <v>100</v>
      </c>
    </row>
    <row r="12" spans="1:18" x14ac:dyDescent="0.25">
      <c r="A12" t="s">
        <v>15</v>
      </c>
      <c r="B12" t="s">
        <v>16</v>
      </c>
      <c r="C12" s="1" t="s">
        <v>6</v>
      </c>
      <c r="D12" s="1">
        <v>42</v>
      </c>
      <c r="E12" s="1">
        <v>36</v>
      </c>
      <c r="F12" s="2">
        <v>59.523809999999997</v>
      </c>
      <c r="G12" s="2">
        <v>77.777777999999998</v>
      </c>
      <c r="H12" s="3">
        <v>42.857143000000001</v>
      </c>
      <c r="I12" s="3">
        <v>50</v>
      </c>
      <c r="J12" s="3">
        <v>76.190476000000004</v>
      </c>
      <c r="K12" s="3">
        <v>74.285713999999999</v>
      </c>
      <c r="L12" s="3">
        <f t="shared" si="0"/>
        <v>59.523809666666672</v>
      </c>
      <c r="M12" s="3">
        <f t="shared" si="1"/>
        <v>67.354497333333327</v>
      </c>
      <c r="N12" s="3">
        <f t="shared" si="2"/>
        <v>7.8306876666666554</v>
      </c>
      <c r="O12" s="4">
        <v>0.76288699999999998</v>
      </c>
      <c r="P12" s="3">
        <v>67.354497333333327</v>
      </c>
    </row>
    <row r="13" spans="1:18" x14ac:dyDescent="0.25">
      <c r="A13" t="s">
        <v>37</v>
      </c>
      <c r="B13" t="s">
        <v>38</v>
      </c>
      <c r="C13" s="1" t="s">
        <v>6</v>
      </c>
      <c r="D13" s="1">
        <v>57</v>
      </c>
      <c r="E13" s="1">
        <v>73</v>
      </c>
      <c r="F13" s="2">
        <v>57.894736999999999</v>
      </c>
      <c r="G13" s="2">
        <v>68.493150999999997</v>
      </c>
      <c r="H13" s="3">
        <v>35.087719</v>
      </c>
      <c r="I13" s="3">
        <v>60.273972999999998</v>
      </c>
      <c r="J13" s="3">
        <v>80.357142999999994</v>
      </c>
      <c r="K13" s="3">
        <v>72.602739999999997</v>
      </c>
      <c r="L13" s="3">
        <f t="shared" si="0"/>
        <v>57.779866333333331</v>
      </c>
      <c r="M13" s="3">
        <f t="shared" si="1"/>
        <v>67.123288000000002</v>
      </c>
      <c r="N13" s="3">
        <f t="shared" si="2"/>
        <v>9.3434216666666714</v>
      </c>
      <c r="O13" s="4">
        <v>0.70726900000000004</v>
      </c>
      <c r="P13" s="3">
        <v>67.123288000000002</v>
      </c>
    </row>
    <row r="14" spans="1:18" x14ac:dyDescent="0.25">
      <c r="A14" t="s">
        <v>13</v>
      </c>
      <c r="B14" t="s">
        <v>14</v>
      </c>
      <c r="C14" s="1" t="s">
        <v>6</v>
      </c>
      <c r="D14" s="1">
        <v>44</v>
      </c>
      <c r="E14" s="1">
        <v>41</v>
      </c>
      <c r="F14" s="2">
        <v>54.545454999999997</v>
      </c>
      <c r="G14" s="2">
        <v>65.853658999999993</v>
      </c>
      <c r="H14" s="3">
        <v>20.454545</v>
      </c>
      <c r="I14" s="3">
        <v>46.341462999999997</v>
      </c>
      <c r="J14" s="3">
        <v>71.739130000000003</v>
      </c>
      <c r="K14" s="3">
        <v>70</v>
      </c>
      <c r="L14" s="3">
        <f t="shared" si="0"/>
        <v>48.913043333333327</v>
      </c>
      <c r="M14" s="3">
        <f t="shared" si="1"/>
        <v>60.731707333333333</v>
      </c>
      <c r="N14" s="3">
        <f t="shared" si="2"/>
        <v>11.818664000000005</v>
      </c>
      <c r="O14" s="4">
        <v>0.88115900000000003</v>
      </c>
      <c r="P14" s="3">
        <v>60.731707333333333</v>
      </c>
    </row>
    <row r="15" spans="1:18" x14ac:dyDescent="0.25">
      <c r="A15" t="s">
        <v>23</v>
      </c>
      <c r="B15" t="s">
        <v>24</v>
      </c>
      <c r="C15" s="1" t="s">
        <v>6</v>
      </c>
      <c r="D15" s="1">
        <v>45</v>
      </c>
      <c r="E15" s="1">
        <v>46</v>
      </c>
      <c r="F15" s="2">
        <v>42.222222000000002</v>
      </c>
      <c r="G15" s="2">
        <v>63.043478</v>
      </c>
      <c r="H15" s="3">
        <v>28.888888999999999</v>
      </c>
      <c r="I15" s="3">
        <v>50</v>
      </c>
      <c r="J15" s="3">
        <v>48.888888999999999</v>
      </c>
      <c r="K15" s="3">
        <v>63.636364</v>
      </c>
      <c r="L15" s="3">
        <f t="shared" si="0"/>
        <v>40</v>
      </c>
      <c r="M15" s="3">
        <f t="shared" si="1"/>
        <v>58.893280666666669</v>
      </c>
      <c r="N15" s="3">
        <f t="shared" si="2"/>
        <v>18.893280666666669</v>
      </c>
      <c r="O15" s="4">
        <v>0.9</v>
      </c>
      <c r="P15" s="3">
        <v>58.893280666666669</v>
      </c>
    </row>
    <row r="16" spans="1:18" x14ac:dyDescent="0.25">
      <c r="A16" t="s">
        <v>17</v>
      </c>
      <c r="B16" t="s">
        <v>18</v>
      </c>
      <c r="C16" s="1" t="s">
        <v>6</v>
      </c>
      <c r="D16" s="1">
        <v>75</v>
      </c>
      <c r="E16" s="1">
        <v>85</v>
      </c>
      <c r="F16" s="2">
        <v>90.666667000000004</v>
      </c>
      <c r="G16" s="2">
        <v>57.647058999999999</v>
      </c>
      <c r="H16" s="3">
        <v>56</v>
      </c>
      <c r="I16" s="3">
        <v>37.647058999999999</v>
      </c>
      <c r="J16" s="3">
        <v>78.666667000000004</v>
      </c>
      <c r="K16" s="3">
        <v>62.352941000000001</v>
      </c>
      <c r="L16" s="3">
        <f t="shared" si="0"/>
        <v>75.111111333333341</v>
      </c>
      <c r="M16" s="3">
        <f t="shared" si="1"/>
        <v>52.549019666666673</v>
      </c>
      <c r="N16" s="3">
        <f t="shared" si="2"/>
        <v>-22.562091666666667</v>
      </c>
      <c r="O16" s="4">
        <v>0.74439500000000003</v>
      </c>
      <c r="P16" s="3">
        <v>52.549019666666673</v>
      </c>
    </row>
    <row r="17" spans="1:16" x14ac:dyDescent="0.25">
      <c r="A17" t="s">
        <v>43</v>
      </c>
      <c r="B17" t="s">
        <v>44</v>
      </c>
      <c r="C17" s="1" t="s">
        <v>6</v>
      </c>
      <c r="D17" s="1">
        <v>52</v>
      </c>
      <c r="E17" s="1">
        <v>56</v>
      </c>
      <c r="F17" s="2">
        <v>71.153846000000001</v>
      </c>
      <c r="G17" s="2">
        <v>55.357143000000001</v>
      </c>
      <c r="H17" s="3">
        <v>50</v>
      </c>
      <c r="I17" s="3">
        <v>35.714286000000001</v>
      </c>
      <c r="J17" s="3">
        <v>82.692307999999997</v>
      </c>
      <c r="K17" s="3">
        <v>63.157895000000003</v>
      </c>
      <c r="L17" s="3">
        <f t="shared" si="0"/>
        <v>67.948718</v>
      </c>
      <c r="M17" s="3">
        <f t="shared" si="1"/>
        <v>51.409774666666664</v>
      </c>
      <c r="N17" s="3">
        <f t="shared" si="2"/>
        <v>-16.538943333333336</v>
      </c>
      <c r="O17" s="4">
        <v>0.81028900000000004</v>
      </c>
      <c r="P17" s="3">
        <v>51.409774666666664</v>
      </c>
    </row>
    <row r="18" spans="1:16" x14ac:dyDescent="0.25">
      <c r="A18" t="s">
        <v>39</v>
      </c>
      <c r="B18" t="s">
        <v>40</v>
      </c>
      <c r="C18" s="1" t="s">
        <v>6</v>
      </c>
      <c r="D18" s="1">
        <v>71</v>
      </c>
      <c r="E18" s="1">
        <v>93</v>
      </c>
      <c r="F18" s="2">
        <v>45.070422999999998</v>
      </c>
      <c r="G18" s="2">
        <v>49.462366000000003</v>
      </c>
      <c r="H18" s="3">
        <v>30.985914999999999</v>
      </c>
      <c r="I18" s="3">
        <v>36.559139999999999</v>
      </c>
      <c r="J18" s="3">
        <v>63.380282000000001</v>
      </c>
      <c r="K18" s="3">
        <v>60.869565000000001</v>
      </c>
      <c r="L18" s="3">
        <f t="shared" si="0"/>
        <v>46.478873333333333</v>
      </c>
      <c r="M18" s="3">
        <f t="shared" si="1"/>
        <v>48.963690333333339</v>
      </c>
      <c r="N18" s="3">
        <f t="shared" si="2"/>
        <v>2.4848170000000067</v>
      </c>
      <c r="O18" s="4">
        <v>0.89770399999999995</v>
      </c>
      <c r="P18" s="3">
        <v>48.963690333333339</v>
      </c>
    </row>
    <row r="19" spans="1:16" x14ac:dyDescent="0.25">
      <c r="A19" t="s">
        <v>21</v>
      </c>
      <c r="B19" t="s">
        <v>22</v>
      </c>
      <c r="C19" s="1" t="s">
        <v>6</v>
      </c>
      <c r="D19" s="1">
        <v>45</v>
      </c>
      <c r="E19" s="1">
        <v>49</v>
      </c>
      <c r="F19" s="2">
        <v>48.888888999999999</v>
      </c>
      <c r="G19" s="2">
        <v>40.816327000000001</v>
      </c>
      <c r="H19" s="3">
        <v>22.222221999999999</v>
      </c>
      <c r="I19" s="3">
        <v>32.653061000000001</v>
      </c>
      <c r="J19" s="3">
        <v>57.777777999999998</v>
      </c>
      <c r="K19" s="3">
        <v>57.142856999999999</v>
      </c>
      <c r="L19" s="3">
        <f t="shared" si="0"/>
        <v>42.962963000000002</v>
      </c>
      <c r="M19" s="3">
        <f t="shared" si="1"/>
        <v>43.537415000000003</v>
      </c>
      <c r="N19" s="3">
        <f t="shared" si="2"/>
        <v>0.57445200000000085</v>
      </c>
      <c r="O19" s="4">
        <v>0.96083600000000002</v>
      </c>
      <c r="P19" s="3">
        <v>43.537415000000003</v>
      </c>
    </row>
    <row r="20" spans="1:16" x14ac:dyDescent="0.25">
      <c r="A20" t="s">
        <v>11</v>
      </c>
      <c r="B20" t="s">
        <v>12</v>
      </c>
      <c r="C20" s="1" t="s">
        <v>6</v>
      </c>
      <c r="D20" s="1">
        <v>54</v>
      </c>
      <c r="E20" s="1">
        <v>40</v>
      </c>
      <c r="F20" s="2">
        <v>59.259259</v>
      </c>
      <c r="G20" s="2">
        <v>40</v>
      </c>
      <c r="H20" s="3">
        <v>26.415094</v>
      </c>
      <c r="I20" s="3">
        <v>26.829267999999999</v>
      </c>
      <c r="J20" s="3">
        <v>73.584906000000004</v>
      </c>
      <c r="K20" s="3">
        <v>61.538462000000003</v>
      </c>
      <c r="L20" s="3">
        <f t="shared" si="0"/>
        <v>53.086419666666664</v>
      </c>
      <c r="M20" s="3">
        <f t="shared" si="1"/>
        <v>42.789243333333332</v>
      </c>
      <c r="N20" s="3">
        <f t="shared" si="2"/>
        <v>-10.297176333333333</v>
      </c>
      <c r="O20" s="4">
        <v>0.84179099999999996</v>
      </c>
      <c r="P20" s="3">
        <v>42.789243333333332</v>
      </c>
    </row>
    <row r="21" spans="1:16" x14ac:dyDescent="0.25">
      <c r="A21" t="s">
        <v>33</v>
      </c>
      <c r="B21" t="s">
        <v>34</v>
      </c>
      <c r="C21" s="1" t="s">
        <v>6</v>
      </c>
      <c r="D21" s="1">
        <v>32</v>
      </c>
      <c r="E21" s="1">
        <v>39</v>
      </c>
      <c r="F21" s="2">
        <v>50</v>
      </c>
      <c r="G21" s="2">
        <v>35.897435999999999</v>
      </c>
      <c r="H21" s="3">
        <v>31.25</v>
      </c>
      <c r="I21" s="3">
        <v>15.384615</v>
      </c>
      <c r="J21" s="3">
        <v>56.25</v>
      </c>
      <c r="K21" s="3">
        <v>47.5</v>
      </c>
      <c r="L21" s="3">
        <f t="shared" si="0"/>
        <v>45.833333333333336</v>
      </c>
      <c r="M21" s="3">
        <f t="shared" si="1"/>
        <v>32.92735033333333</v>
      </c>
      <c r="N21" s="3">
        <f t="shared" si="2"/>
        <v>-12.905983000000006</v>
      </c>
      <c r="O21" s="4">
        <v>0.88813600000000004</v>
      </c>
      <c r="P21" s="3">
        <v>32.92735033333333</v>
      </c>
    </row>
    <row r="22" spans="1:16" x14ac:dyDescent="0.25">
      <c r="A22" t="s">
        <v>35</v>
      </c>
      <c r="B22" t="s">
        <v>36</v>
      </c>
      <c r="C22" s="1" t="s">
        <v>6</v>
      </c>
      <c r="D22" s="1">
        <v>41</v>
      </c>
      <c r="E22" s="1">
        <v>51</v>
      </c>
      <c r="F22" s="2">
        <v>75.609756000000004</v>
      </c>
      <c r="G22" s="2">
        <v>35.294117999999997</v>
      </c>
      <c r="H22" s="3">
        <v>42.5</v>
      </c>
      <c r="I22" s="3">
        <v>11.764706</v>
      </c>
      <c r="J22" s="3">
        <v>75</v>
      </c>
      <c r="K22" s="3">
        <v>43.137255000000003</v>
      </c>
      <c r="L22" s="3">
        <f t="shared" si="0"/>
        <v>64.369918666666663</v>
      </c>
      <c r="M22" s="3">
        <f t="shared" si="1"/>
        <v>30.065359666666666</v>
      </c>
      <c r="N22" s="3">
        <f t="shared" si="2"/>
        <v>-34.304558999999998</v>
      </c>
      <c r="O22" s="4">
        <v>0.90756300000000001</v>
      </c>
      <c r="P22" s="3">
        <v>30.065359666666666</v>
      </c>
    </row>
    <row r="23" spans="1:16" x14ac:dyDescent="0.25">
      <c r="A23" t="s">
        <v>9</v>
      </c>
      <c r="B23" t="s">
        <v>10</v>
      </c>
      <c r="C23" s="1" t="s">
        <v>6</v>
      </c>
      <c r="D23" s="1">
        <v>52</v>
      </c>
      <c r="E23" s="1">
        <v>58</v>
      </c>
      <c r="F23" s="2">
        <v>55.769230999999998</v>
      </c>
      <c r="G23" s="2">
        <v>27.586207000000002</v>
      </c>
      <c r="H23" s="3">
        <v>25</v>
      </c>
      <c r="I23" s="3">
        <v>6.8965519999999998</v>
      </c>
      <c r="J23" s="3">
        <v>65.384614999999997</v>
      </c>
      <c r="K23" s="3">
        <v>32.758620999999998</v>
      </c>
      <c r="L23" s="3">
        <f t="shared" si="0"/>
        <v>48.717948666666665</v>
      </c>
      <c r="M23" s="3">
        <f t="shared" si="1"/>
        <v>22.413793333333331</v>
      </c>
      <c r="N23" s="3">
        <f t="shared" si="2"/>
        <v>-26.304155333333334</v>
      </c>
      <c r="O23" s="4">
        <v>0.92452800000000002</v>
      </c>
      <c r="P23" s="3">
        <v>22.413793333333331</v>
      </c>
    </row>
    <row r="24" spans="1:16" x14ac:dyDescent="0.25">
      <c r="M24" s="11">
        <f>AVERAGE(M2:M23)</f>
        <v>60.316293833333333</v>
      </c>
      <c r="N24" s="12"/>
      <c r="O24" s="13">
        <f>AVERAGE(O2:O23)</f>
        <v>0.75622922727272734</v>
      </c>
    </row>
  </sheetData>
  <autoFilter ref="A1:O23">
    <sortState ref="A2:O23">
      <sortCondition descending="1" ref="M1:M23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% Free Lunch</vt:lpstr>
      <vt:lpstr>% Proficient</vt:lpstr>
      <vt:lpstr>Correlation</vt:lpstr>
      <vt:lpstr>Elem</vt:lpstr>
      <vt:lpstr>Sheet2</vt:lpstr>
      <vt:lpstr>Sheet3</vt:lpstr>
    </vt:vector>
  </TitlesOfParts>
  <Company>Colorado State University-Pueblo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2014-08-28T21:40:21Z</dcterms:created>
  <dcterms:modified xsi:type="dcterms:W3CDTF">2014-09-03T17:18:18Z</dcterms:modified>
</cp:coreProperties>
</file>